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4475\Downloads\"/>
    </mc:Choice>
  </mc:AlternateContent>
  <bookViews>
    <workbookView windowHeight="17655"/>
  </bookViews>
  <sheets>
    <sheet name="产品选型导出配单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0" name="ID_B723FB4B25A840CC9329322629C2CE36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33500" y="13360400"/>
          <a:ext cx="1079500" cy="1270000"/>
        </a:xfrm>
        <a:prstGeom prst="rect">
          <a:avLst/>
        </a:prstGeom>
      </xdr:spPr>
    </xdr:pic>
  </etc:cellImage>
  <etc:cellImage>
    <xdr:pic>
      <xdr:nvPicPr>
        <xdr:cNvPr id="14" name="ID_9F4B43BE9A4246E087359AC2937A8F7F" descr="Pictur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033500" y="18027015"/>
          <a:ext cx="1079500" cy="1080135"/>
        </a:xfrm>
        <a:prstGeom prst="rect">
          <a:avLst/>
        </a:prstGeom>
      </xdr:spPr>
    </xdr:pic>
  </etc:cellImage>
  <etc:cellImage>
    <xdr:pic>
      <xdr:nvPicPr>
        <xdr:cNvPr id="13" name="ID_B183ECEC7D5E411F964E84CCD8F8FA9C" descr="Pictur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033500" y="16757015"/>
          <a:ext cx="1079500" cy="572135"/>
        </a:xfrm>
        <a:prstGeom prst="rect">
          <a:avLst/>
        </a:prstGeom>
      </xdr:spPr>
    </xdr:pic>
  </etc:cellImage>
  <etc:cellImage>
    <xdr:pic>
      <xdr:nvPicPr>
        <xdr:cNvPr id="16" name="ID_A94A9CB916034E3387E75D9D980FD8F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418310" y="6096000"/>
          <a:ext cx="5038725" cy="49625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<sst xmlns="http://schemas.openxmlformats.org/spreadsheetml/2006/main" count="47" uniqueCount="39">
  <si>
    <t>序号</t>
  </si>
  <si>
    <t>商品名称</t>
  </si>
  <si>
    <t>品牌</t>
  </si>
  <si>
    <t>型号</t>
  </si>
  <si>
    <t>关键参数</t>
  </si>
  <si>
    <t>数量</t>
  </si>
  <si>
    <t>单位</t>
  </si>
  <si>
    <t>单价(元)</t>
  </si>
  <si>
    <t>总价(元)</t>
  </si>
  <si>
    <t>产品图片</t>
  </si>
  <si>
    <t>备注</t>
  </si>
  <si>
    <t>2.5寸400万4倍双光PTZ网络小球机</t>
  </si>
  <si>
    <t>海康威视</t>
  </si>
  <si>
    <t>DS-2DC2404MW-DE3(国内标配)(B)</t>
  </si>
  <si>
    <t>最大支持2560 × 1440 @30 fps高清画面输出支持4倍光学变倍，16倍数字变倍支持350°水平旋转，垂直方向0°~90°支持高效红外阵列补光，红外补光距离30 m；夜间可手动配置白光补光模式，补光距离10 m，支持智能补光模式内置麦克风和扬声器，支持双向语音对讲支持预置点巡航，支持300个预置位，支持定时抓图、事件抓图、一键巡航、一键守望、3D定位等功能支持真宽动态、3D数字降噪、强光抑制、smartIR等支持三码流模式；支持smart265智能编码，节省存储空间支持人形侦测功能，支持人形侦测联动声音报警报警1进1出，音频1进1出</t>
  </si>
  <si>
    <t>台</t>
  </si>
  <si>
    <t/>
  </si>
  <si>
    <t>摄像机拾音器</t>
  </si>
  <si>
    <t>烽火</t>
  </si>
  <si>
    <t>BM-K-3</t>
  </si>
  <si>
    <r>
      <rPr>
        <sz val="14"/>
        <rFont val="Times New Roman"/>
        <charset val="134"/>
      </rPr>
      <t>‌</t>
    </r>
    <r>
      <rPr>
        <sz val="14"/>
        <rFont val="宋体"/>
        <charset val="134"/>
      </rPr>
      <t>拾音范围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：5～100平方米（连续可调）
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灵敏度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：-32dB
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频率响应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：20Hz～20kHz
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指向特性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：全指向性
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信噪比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：80dB（1米40 dB音源SPL）
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输出阻抗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：600欧姆非平衡
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音频传输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：最长3000米
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电源电压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：直流稳压电源DC 12V（9V-18V）
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外形尺寸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：Φ40mm×H10mm
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信号处理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：ALC自动电平控制、DSP数字降噪、AGC自动增益控制
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保护电路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：30KV ESD、雷击保护、电源极性反接保护
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环境温度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：-25℃～70℃
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可靠性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：MTNF≧80000小时
这款拾音器采用震膜电容咪头，内置前置放大电路可直接驱动耳机，连接方式为3条引线（电源、音频、公共地），主要面向考场、审讯室、银行窗口等需要清晰录音的监控场景。</t>
    </r>
    <r>
      <rPr>
        <sz val="14"/>
        <rFont val="Times New Roman"/>
        <charset val="134"/>
      </rPr>
      <t>‌‌</t>
    </r>
    <r>
      <rPr>
        <sz val="14"/>
        <rFont val="宋体"/>
        <charset val="134"/>
      </rPr>
      <t xml:space="preserve">
⚠</t>
    </r>
    <r>
      <rPr>
        <sz val="14"/>
        <rFont val="微软雅黑"/>
        <charset val="134"/>
      </rPr>
      <t>️</t>
    </r>
    <r>
      <rPr>
        <sz val="14"/>
        <rFont val="宋体"/>
        <charset val="134"/>
      </rPr>
      <t xml:space="preserve"> 该产品属于安防监控设备，购买前建议确认是否符合当地考场或司法场所的录音设备规范。
需要我帮你整理考场使用BM-K-3时的布线避坑指南吗？能帮你快速规避信号干扰风险。</t>
    </r>
  </si>
  <si>
    <t>个</t>
  </si>
  <si>
    <t>拾音器电源</t>
  </si>
  <si>
    <t>国产</t>
  </si>
  <si>
    <t>配套</t>
  </si>
  <si>
    <t>桌面式千兆高功率PoE交换机</t>
  </si>
  <si>
    <t>DS-3E0505P-60W-E(国内标配)V5</t>
  </si>
  <si>
    <t>提供4个千兆PoE电口，1个千兆电口交换容量：10 Gbps，包转发率：7.44 Mpps符合IEEE802.3af/at供电标准，整机PoE功率60WPD功率智能检测系统级过载保护支持6KV防浪涌支持桌面/壁挂式安装</t>
  </si>
  <si>
    <t>Q系列通用型1盘位录像机</t>
  </si>
  <si>
    <t>DS-7804N-Q1(B)(标配)</t>
  </si>
  <si>
    <t>可接驳符合ONVIF、RTSP标准的众多主流厂商网络摄像机；支持接入H.265、Smart265、H.264、Smart264视频编码码流；支持8路1080P解码（开启SVC增强模式后，最大可提升至12路1080P解码）；支持6MP高清网络视频的预览、存储与回放；支持HDMI与VGA同源输出，HDMI最大支持超高清4K输出，VGA支持高清1080P输出；支持1个SATA接口，最大支持8T硬盘；支持后智能分析能力，支持智能移动侦测去误报，可精准过滤非人、非车移动侦测误报，大幅提升移动侦测报警准确性；针对人、车及事件类型，支持快速回放与智能检索功能，大幅提升录像回放和检索效率；支持萤石云服务，通过海康互联APP可实现手机远程预览/回放/配置；支持通过萤石、ISUP以及GB28181协议接入平台；</t>
  </si>
  <si>
    <t>硬盘</t>
  </si>
  <si>
    <t>希捷</t>
  </si>
  <si>
    <t>st8000</t>
  </si>
  <si>
    <t>8000G</t>
  </si>
  <si>
    <t>块</t>
  </si>
  <si>
    <t>线缆，安装辅材，安装服务</t>
  </si>
  <si>
    <t>网线，电源线，音频线，水晶头等</t>
  </si>
  <si>
    <t>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</si>
</sst>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9">
    <font>
      <sz val="11"/>
      <color indexed="8"/>
      <name val="等线"/>
      <charset val="134"/>
      <scheme val="minor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sz val="14"/>
      <color indexed="8"/>
      <name val="宋体"/>
      <charset val="134"/>
    </font>
    <font>
      <b/>
      <sz val="14"/>
      <color indexed="9"/>
      <name val="宋体"/>
      <charset val="134"/>
    </font>
    <font>
      <sz val="14"/>
      <name val="宋体"/>
      <charset val="134"/>
    </font>
    <font>
      <sz val="14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4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NumberFormat="0" applyFill="0" applyAlignment="0" applyProtection="0"/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4" fillId="2" borderId="1" xfId="5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colors>
    <mruColors>
      <color rgb="00DDDDDD"/>
      <color rgb="00C0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10"/>
  <sheetViews>
    <sheetView tabSelected="1" zoomScale="72" zoomScaleNormal="72" workbookViewId="0">
      <selection activeCell="D15" sqref="D15"/>
    </sheetView>
  </sheetViews>
  <sheetFormatPr defaultColWidth="8.875" defaultRowHeight="26" customHeight="1"/>
  <cols>
    <col min="1" max="1" width="5.625" style="3" customWidth="1"/>
    <col min="2" max="2" width="38.1916666666667" style="3" customWidth="1"/>
    <col min="3" max="3" width="15.275" style="3" customWidth="1"/>
    <col min="4" max="4" width="43.9166666666667" style="3" customWidth="1"/>
    <col min="5" max="5" width="66.1416666666667" style="4" customWidth="1"/>
    <col min="6" max="7" width="5.625" style="3" customWidth="1"/>
    <col min="8" max="8" width="9.75" style="3" customWidth="1"/>
    <col min="9" max="9" width="11.5" style="5" customWidth="1"/>
    <col min="10" max="10" width="10.375" style="3" customWidth="1"/>
    <col min="11" max="11" width="14.5833333333333" style="3" customWidth="1"/>
    <col min="12" max="16384" width="8.875" style="3"/>
  </cols>
  <sheetData>
    <row r="2" s="1" customFormat="1" customHeight="1" spans="1:1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ht="94" customHeight="1" spans="1:11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8">
        <v>2</v>
      </c>
      <c r="G3" s="7" t="s">
        <v>15</v>
      </c>
      <c r="H3" s="8"/>
      <c r="I3" s="7"/>
      <c r="J3" s="9" t="str">
        <f>_xlfn.DISPIMG("ID_B723FB4B25A840CC9329322629C2CE36",1)</f>
        <v>=DISPIMG("ID_B723FB4B25A840CC9329322629C2CE36",1)</v>
      </c>
      <c r="K3" s="7" t="s">
        <v>16</v>
      </c>
    </row>
    <row r="4" ht="66" customHeight="1" spans="1:11">
      <c r="A4" s="7">
        <v>2</v>
      </c>
      <c r="B4" s="7" t="s">
        <v>17</v>
      </c>
      <c r="C4" s="7" t="s">
        <v>18</v>
      </c>
      <c r="D4" s="7" t="s">
        <v>19</v>
      </c>
      <c r="E4" s="10" t="s">
        <v>20</v>
      </c>
      <c r="F4" s="8">
        <v>2</v>
      </c>
      <c r="G4" s="7" t="s">
        <v>21</v>
      </c>
      <c r="H4" s="8"/>
      <c r="I4" s="7"/>
      <c r="J4" s="9" t="str">
        <f>_xlfn.DISPIMG("ID_A94A9CB916034E3387E75D9D980FD8FE",1)</f>
        <v>=DISPIMG("ID_A94A9CB916034E3387E75D9D980FD8FE",1)</v>
      </c>
      <c r="K4" s="7" t="s">
        <v>16</v>
      </c>
    </row>
    <row r="5" ht="66" customHeight="1" spans="1:11">
      <c r="A5" s="7">
        <v>3</v>
      </c>
      <c r="B5" s="7" t="s">
        <v>22</v>
      </c>
      <c r="C5" s="7" t="s">
        <v>23</v>
      </c>
      <c r="D5" s="7"/>
      <c r="E5" s="7" t="s">
        <v>24</v>
      </c>
      <c r="F5" s="7">
        <v>2</v>
      </c>
      <c r="G5" s="7" t="s">
        <v>21</v>
      </c>
      <c r="H5" s="8"/>
      <c r="I5" s="7"/>
      <c r="J5" s="9"/>
      <c r="K5" s="7"/>
    </row>
    <row r="6" ht="66" customHeight="1" spans="1:11">
      <c r="A6" s="7">
        <v>4</v>
      </c>
      <c r="B6" s="7" t="s">
        <v>25</v>
      </c>
      <c r="C6" s="7" t="s">
        <v>12</v>
      </c>
      <c r="D6" s="7" t="s">
        <v>26</v>
      </c>
      <c r="E6" s="7" t="s">
        <v>27</v>
      </c>
      <c r="F6" s="8">
        <v>1</v>
      </c>
      <c r="G6" s="7" t="s">
        <v>15</v>
      </c>
      <c r="H6" s="8"/>
      <c r="I6" s="7"/>
      <c r="J6" s="9" t="str">
        <f>_xlfn.DISPIMG("ID_B183ECEC7D5E411F964E84CCD8F8FA9C",1)</f>
        <v>=DISPIMG("ID_B183ECEC7D5E411F964E84CCD8F8FA9C",1)</v>
      </c>
      <c r="K6" s="7" t="s">
        <v>16</v>
      </c>
    </row>
    <row r="7" ht="66" customHeight="1" spans="1:11">
      <c r="A7" s="7">
        <v>5</v>
      </c>
      <c r="B7" s="7" t="s">
        <v>28</v>
      </c>
      <c r="C7" s="7" t="s">
        <v>12</v>
      </c>
      <c r="D7" s="7" t="s">
        <v>29</v>
      </c>
      <c r="E7" s="7" t="s">
        <v>30</v>
      </c>
      <c r="F7" s="8">
        <v>1</v>
      </c>
      <c r="G7" s="7" t="s">
        <v>15</v>
      </c>
      <c r="H7" s="8"/>
      <c r="I7" s="7"/>
      <c r="J7" s="9" t="str">
        <f>_xlfn.DISPIMG("ID_9F4B43BE9A4246E087359AC2937A8F7F",1)</f>
        <v>=DISPIMG("ID_9F4B43BE9A4246E087359AC2937A8F7F",1)</v>
      </c>
      <c r="K7" s="7" t="s">
        <v>16</v>
      </c>
    </row>
    <row r="8" ht="66" customHeight="1" spans="1:11">
      <c r="A8" s="7">
        <v>6</v>
      </c>
      <c r="B8" s="11" t="s">
        <v>31</v>
      </c>
      <c r="C8" s="11" t="s">
        <v>32</v>
      </c>
      <c r="D8" s="11" t="s">
        <v>33</v>
      </c>
      <c r="E8" s="7" t="s">
        <v>34</v>
      </c>
      <c r="F8" s="11">
        <v>1</v>
      </c>
      <c r="G8" s="11" t="s">
        <v>35</v>
      </c>
      <c r="H8" s="8"/>
      <c r="I8" s="7"/>
      <c r="J8" s="11"/>
      <c r="K8" s="11"/>
    </row>
    <row r="9" s="2" customFormat="1" customHeight="1" spans="1:11">
      <c r="A9" s="7">
        <v>7</v>
      </c>
      <c r="B9" s="11" t="s">
        <v>36</v>
      </c>
      <c r="C9" s="11"/>
      <c r="D9" s="11"/>
      <c r="E9" s="7" t="s">
        <v>37</v>
      </c>
      <c r="F9" s="11">
        <v>1</v>
      </c>
      <c r="G9" s="11" t="s">
        <v>38</v>
      </c>
      <c r="H9" s="11"/>
      <c r="I9" s="7"/>
      <c r="J9" s="11"/>
      <c r="K9" s="11"/>
    </row>
    <row r="10" customHeight="1" spans="1:11">
      <c r="A10" s="12"/>
      <c r="B10" s="12"/>
      <c r="C10" s="12"/>
      <c r="D10" s="12"/>
      <c r="E10" s="13"/>
      <c r="F10" s="12"/>
      <c r="G10" s="12"/>
      <c r="H10" s="12"/>
      <c r="I10" s="11">
        <f>SUM(I3:I9)</f>
        <v>0</v>
      </c>
      <c r="J10" s="12"/>
      <c r="K10" s="12"/>
    </row>
  </sheetData>
  <pageMargins left="0.7" right="0.7" top="0.75" bottom="0.75" header="0.3" footer="0.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产品选型导出配单模板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Skoy</cp:lastModifiedBy>
  <dcterms:created xsi:type="dcterms:W3CDTF">2019-10-14T09:21:00Z</dcterms:created>
  <dcterms:modified xsi:type="dcterms:W3CDTF">2026-09-08T05:53:01Z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WhereFroms">
    <vt:lpwstr>PpjeLB1gRN0lwrPqMaCTkhihUBd0/XA0K4oMbpNjHK240ZqWDq/qrImhUzji3QM5df8XyFRpbxXnQtUTz7RxLDJEL5gSMon3HUgSJ+lvWOtDs/qZx2AmqdKn9kD6ho5xp2NUF1taBvTWlUtpaYTImzY7OFOoJzytvLRokrpg2r0ZM5O257oOt38+cvEn1HDDy+aBI/FCW5oEU+b8CrhPHo2E28xbnoAJGrOcF8A7iMo1LNaaUHPwmEPOvl8Wu30</vt:lpwstr>
  </property>
  <property fmtid="{D5CDD505-2E9C-101B-9397-08002B2CF9AE}" pid="3" name="ICV">
    <vt:lpwstr>7E99B95FED274B5BB08048C4564EBC42_13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